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Indep1" sheetId="1" r:id="rId1"/>
    <sheet name="Indep2" sheetId="2" r:id="rId2"/>
    <sheet name="Homg1" sheetId="3" r:id="rId3"/>
    <sheet name="Homg2" sheetId="4" r:id="rId4"/>
    <sheet name="Homg3" sheetId="5" r:id="rId5"/>
    <sheet name="Hoja6" sheetId="6" r:id="rId6"/>
  </sheets>
  <calcPr calcId="124519"/>
</workbook>
</file>

<file path=xl/calcChain.xml><?xml version="1.0" encoding="utf-8"?>
<calcChain xmlns="http://schemas.openxmlformats.org/spreadsheetml/2006/main">
  <c r="D19" i="4"/>
  <c r="D17"/>
  <c r="C17"/>
  <c r="B17"/>
  <c r="D16"/>
  <c r="C16"/>
  <c r="B16"/>
  <c r="D11"/>
  <c r="C11"/>
  <c r="D10"/>
  <c r="C10"/>
  <c r="B11"/>
  <c r="B10"/>
  <c r="E6" i="3"/>
  <c r="D6"/>
  <c r="C6"/>
  <c r="B6"/>
  <c r="E5"/>
  <c r="D11" s="1"/>
  <c r="D17" s="1"/>
  <c r="E4"/>
  <c r="E3"/>
  <c r="D6" i="2"/>
  <c r="C6"/>
  <c r="B6"/>
  <c r="E4"/>
  <c r="E5"/>
  <c r="E3"/>
  <c r="E6"/>
  <c r="L23" i="1"/>
  <c r="F7"/>
  <c r="E7"/>
  <c r="D7"/>
  <c r="C7"/>
  <c r="B7"/>
  <c r="F6"/>
  <c r="F5"/>
  <c r="F4"/>
  <c r="F3"/>
  <c r="D10" i="3" l="1"/>
  <c r="D16" s="1"/>
  <c r="B9"/>
  <c r="B15" s="1"/>
  <c r="C9"/>
  <c r="C15" s="1"/>
  <c r="D9"/>
  <c r="D15" s="1"/>
  <c r="B10"/>
  <c r="B16" s="1"/>
  <c r="C10"/>
  <c r="C16" s="1"/>
  <c r="B11"/>
  <c r="B17" s="1"/>
  <c r="C11"/>
  <c r="C17" s="1"/>
  <c r="D9" i="2"/>
  <c r="D14" s="1"/>
  <c r="D11"/>
  <c r="D16" s="1"/>
  <c r="D10"/>
  <c r="D15" s="1"/>
  <c r="B9"/>
  <c r="B14" s="1"/>
  <c r="B10"/>
  <c r="B15" s="1"/>
  <c r="B11"/>
  <c r="B16" s="1"/>
  <c r="C9"/>
  <c r="C14" s="1"/>
  <c r="C10"/>
  <c r="C15" s="1"/>
  <c r="C11"/>
  <c r="C16" s="1"/>
  <c r="D17"/>
  <c r="I3" i="1"/>
  <c r="J3"/>
  <c r="K3"/>
  <c r="L3"/>
  <c r="I4"/>
  <c r="J4"/>
  <c r="K4"/>
  <c r="L4"/>
  <c r="I5"/>
  <c r="J5"/>
  <c r="K5"/>
  <c r="L5"/>
  <c r="I6"/>
  <c r="J6"/>
  <c r="K6"/>
  <c r="L6"/>
  <c r="M3"/>
  <c r="D18" i="3" l="1"/>
  <c r="M7" i="1"/>
  <c r="I7"/>
  <c r="I11" s="1"/>
  <c r="I18" s="1"/>
  <c r="M6"/>
  <c r="M5"/>
  <c r="M4"/>
  <c r="L7"/>
  <c r="L11" s="1"/>
  <c r="L18" s="1"/>
  <c r="K7"/>
  <c r="K11" s="1"/>
  <c r="K18" s="1"/>
  <c r="J7"/>
  <c r="J11" s="1"/>
  <c r="J18" s="1"/>
  <c r="I12" l="1"/>
  <c r="I19" s="1"/>
  <c r="J12"/>
  <c r="J19" s="1"/>
  <c r="K12"/>
  <c r="K19" s="1"/>
  <c r="L12"/>
  <c r="L19" s="1"/>
  <c r="I13"/>
  <c r="I20" s="1"/>
  <c r="J13"/>
  <c r="J20" s="1"/>
  <c r="K13"/>
  <c r="K20" s="1"/>
  <c r="L13"/>
  <c r="L20" s="1"/>
  <c r="L14"/>
  <c r="L21" s="1"/>
  <c r="I14"/>
  <c r="I21" s="1"/>
  <c r="J14"/>
  <c r="J21" s="1"/>
  <c r="K14"/>
  <c r="K21" s="1"/>
  <c r="L22" l="1"/>
</calcChain>
</file>

<file path=xl/sharedStrings.xml><?xml version="1.0" encoding="utf-8"?>
<sst xmlns="http://schemas.openxmlformats.org/spreadsheetml/2006/main" count="101" uniqueCount="42">
  <si>
    <t>A</t>
  </si>
  <si>
    <t>B</t>
  </si>
  <si>
    <t>C</t>
  </si>
  <si>
    <t>D</t>
  </si>
  <si>
    <t>Artefactos</t>
  </si>
  <si>
    <t>Radios</t>
  </si>
  <si>
    <t>Televisores</t>
  </si>
  <si>
    <t>Equipo de video</t>
  </si>
  <si>
    <t>Computadora</t>
  </si>
  <si>
    <t>Total</t>
  </si>
  <si>
    <t>Frecuencias observadas</t>
  </si>
  <si>
    <t>Frecuencias esperadas</t>
  </si>
  <si>
    <t>(Oij - Eij)²/Eij</t>
  </si>
  <si>
    <t xml:space="preserve">Estad. Prueba = </t>
  </si>
  <si>
    <t xml:space="preserve">Valor crítico = </t>
  </si>
  <si>
    <t xml:space="preserve">Grados de libertad = </t>
  </si>
  <si>
    <t xml:space="preserve">Grados de libertad = (k-1)(m-1) = </t>
  </si>
  <si>
    <t xml:space="preserve">Estad. Calculado = </t>
  </si>
  <si>
    <t>E1</t>
  </si>
  <si>
    <t>E2</t>
  </si>
  <si>
    <t>E3</t>
  </si>
  <si>
    <t>C1</t>
  </si>
  <si>
    <t>C2</t>
  </si>
  <si>
    <t>C3</t>
  </si>
  <si>
    <t>(Oij-Eij)²/Eij</t>
  </si>
  <si>
    <t>A favor</t>
  </si>
  <si>
    <t>En contra</t>
  </si>
  <si>
    <t>Indiferente</t>
  </si>
  <si>
    <t>Opinión</t>
  </si>
  <si>
    <t>Frecuencia esperada Eij</t>
  </si>
  <si>
    <t>Frecuencia observada por Distrito</t>
  </si>
  <si>
    <t xml:space="preserve">Estad. de la prueba = </t>
  </si>
  <si>
    <t xml:space="preserve">glib = </t>
  </si>
  <si>
    <t>Intervalos de tiempo tomados para la observación</t>
  </si>
  <si>
    <t xml:space="preserve"> Entre las 09 y 12 </t>
  </si>
  <si>
    <t>Entre las 12 y 15</t>
  </si>
  <si>
    <t>Entre las 15 y 18</t>
  </si>
  <si>
    <t>Hombres</t>
  </si>
  <si>
    <t>Mujeres</t>
  </si>
  <si>
    <t>Intervalos de tiempo esperados</t>
  </si>
  <si>
    <t xml:space="preserve">Estad. De la rueba = </t>
  </si>
  <si>
    <t xml:space="preserve">gLibertado = 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</si>
</sst>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" xfId="0" applyFill="1" applyBorder="1"/>
    <xf numFmtId="0" fontId="0" fillId="0" borderId="3" xfId="0" applyBorder="1"/>
    <xf numFmtId="0" fontId="0" fillId="0" borderId="4" xfId="0" applyBorder="1"/>
    <xf numFmtId="0" fontId="0" fillId="0" borderId="1" xfId="0" applyFill="1" applyBorder="1" applyAlignment="1">
      <alignment horizontal="right"/>
    </xf>
    <xf numFmtId="0" fontId="0" fillId="0" borderId="2" xfId="0" applyBorder="1"/>
    <xf numFmtId="0" fontId="0" fillId="0" borderId="0" xfId="0" applyFill="1" applyBorder="1"/>
    <xf numFmtId="0" fontId="0" fillId="0" borderId="2" xfId="0" applyFill="1" applyBorder="1"/>
    <xf numFmtId="164" fontId="0" fillId="0" borderId="8" xfId="0" applyNumberFormat="1" applyBorder="1"/>
    <xf numFmtId="165" fontId="0" fillId="0" borderId="8" xfId="0" applyNumberFormat="1" applyBorder="1"/>
    <xf numFmtId="164" fontId="0" fillId="0" borderId="5" xfId="0" applyNumberFormat="1" applyBorder="1"/>
    <xf numFmtId="164" fontId="0" fillId="0" borderId="11" xfId="0" applyNumberFormat="1" applyBorder="1"/>
    <xf numFmtId="164" fontId="0" fillId="0" borderId="6" xfId="0" applyNumberFormat="1" applyBorder="1"/>
    <xf numFmtId="164" fontId="0" fillId="0" borderId="13" xfId="0" applyNumberFormat="1" applyBorder="1"/>
    <xf numFmtId="164" fontId="0" fillId="0" borderId="7" xfId="0" applyNumberFormat="1" applyBorder="1"/>
    <xf numFmtId="164" fontId="0" fillId="0" borderId="5" xfId="0" applyNumberFormat="1" applyFill="1" applyBorder="1"/>
    <xf numFmtId="164" fontId="0" fillId="0" borderId="6" xfId="0" applyNumberFormat="1" applyFill="1" applyBorder="1"/>
    <xf numFmtId="164" fontId="0" fillId="0" borderId="7" xfId="0" applyNumberFormat="1" applyFill="1" applyBorder="1"/>
    <xf numFmtId="165" fontId="0" fillId="0" borderId="0" xfId="0" applyNumberFormat="1" applyBorder="1"/>
    <xf numFmtId="165" fontId="0" fillId="0" borderId="9" xfId="0" applyNumberFormat="1" applyBorder="1"/>
    <xf numFmtId="165" fontId="0" fillId="0" borderId="10" xfId="0" applyNumberFormat="1" applyBorder="1"/>
    <xf numFmtId="165" fontId="0" fillId="0" borderId="11" xfId="0" applyNumberFormat="1" applyBorder="1"/>
    <xf numFmtId="165" fontId="0" fillId="0" borderId="12" xfId="0" applyNumberFormat="1" applyBorder="1"/>
    <xf numFmtId="165" fontId="0" fillId="0" borderId="13" xfId="0" applyNumberFormat="1" applyBorder="1"/>
    <xf numFmtId="165" fontId="0" fillId="0" borderId="14" xfId="0" applyNumberFormat="1" applyBorder="1"/>
    <xf numFmtId="165" fontId="0" fillId="0" borderId="15" xfId="0" applyNumberFormat="1" applyBorder="1"/>
    <xf numFmtId="164" fontId="0" fillId="0" borderId="0" xfId="0" applyNumberFormat="1" applyBorder="1"/>
    <xf numFmtId="165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3" fillId="0" borderId="15" xfId="0" applyFont="1" applyBorder="1" applyAlignment="1">
      <alignment horizontal="justify" wrapText="1"/>
    </xf>
    <xf numFmtId="0" fontId="2" fillId="0" borderId="1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4" xfId="0" applyBorder="1" applyAlignment="1">
      <alignment horizontal="center" wrapText="1"/>
    </xf>
    <xf numFmtId="0" fontId="3" fillId="0" borderId="2" xfId="0" applyFont="1" applyBorder="1" applyAlignment="1">
      <alignment horizontal="justify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justify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workbookViewId="0">
      <selection activeCell="D17" sqref="D17"/>
    </sheetView>
  </sheetViews>
  <sheetFormatPr baseColWidth="10" defaultRowHeight="15"/>
  <cols>
    <col min="1" max="1" width="15" customWidth="1"/>
    <col min="2" max="5" width="6.42578125" customWidth="1"/>
    <col min="8" max="8" width="15.7109375" customWidth="1"/>
    <col min="9" max="9" width="9" customWidth="1"/>
    <col min="10" max="10" width="9.5703125" customWidth="1"/>
    <col min="11" max="11" width="9.42578125" customWidth="1"/>
    <col min="12" max="12" width="8.42578125" customWidth="1"/>
  </cols>
  <sheetData>
    <row r="1" spans="1:13" ht="15.75" thickBot="1">
      <c r="B1" s="49" t="s">
        <v>10</v>
      </c>
      <c r="C1" s="50"/>
      <c r="D1" s="50"/>
      <c r="E1" s="51"/>
      <c r="I1" s="52"/>
      <c r="J1" s="52"/>
      <c r="K1" s="52"/>
      <c r="L1" s="52"/>
    </row>
    <row r="2" spans="1:13" ht="15.75" thickBot="1">
      <c r="A2" s="16" t="s">
        <v>4</v>
      </c>
      <c r="B2" s="17" t="s">
        <v>0</v>
      </c>
      <c r="C2" s="18" t="s">
        <v>1</v>
      </c>
      <c r="D2" s="18" t="s">
        <v>2</v>
      </c>
      <c r="E2" s="19" t="s">
        <v>3</v>
      </c>
      <c r="F2" s="25" t="s">
        <v>9</v>
      </c>
      <c r="H2" s="16" t="s">
        <v>4</v>
      </c>
      <c r="I2" s="17" t="s">
        <v>0</v>
      </c>
      <c r="J2" s="18" t="s">
        <v>1</v>
      </c>
      <c r="K2" s="18" t="s">
        <v>2</v>
      </c>
      <c r="L2" s="19" t="s">
        <v>3</v>
      </c>
      <c r="M2" s="21"/>
    </row>
    <row r="3" spans="1:13">
      <c r="A3" s="2" t="s">
        <v>5</v>
      </c>
      <c r="B3" s="7">
        <v>18</v>
      </c>
      <c r="C3" s="8">
        <v>15</v>
      </c>
      <c r="D3" s="8">
        <v>25</v>
      </c>
      <c r="E3" s="9">
        <v>18</v>
      </c>
      <c r="F3" s="1">
        <f>SUM(B3:E3)</f>
        <v>76</v>
      </c>
      <c r="H3" s="1" t="s">
        <v>5</v>
      </c>
      <c r="I3" s="29">
        <f>B3/$F$7</f>
        <v>6.1016949152542375E-2</v>
      </c>
      <c r="J3" s="29">
        <f t="shared" ref="J3:J6" si="0">C3/$F$7</f>
        <v>5.0847457627118647E-2</v>
      </c>
      <c r="K3" s="29">
        <f t="shared" ref="K3:K6" si="1">D3/$F$7</f>
        <v>8.4745762711864403E-2</v>
      </c>
      <c r="L3" s="31">
        <f t="shared" ref="L3:L6" si="2">E3/$F$7</f>
        <v>6.1016949152542375E-2</v>
      </c>
      <c r="M3" s="36">
        <f>SUM(I3:L3)</f>
        <v>0.25762711864406779</v>
      </c>
    </row>
    <row r="4" spans="1:13">
      <c r="A4" s="2" t="s">
        <v>6</v>
      </c>
      <c r="B4" s="7">
        <v>25</v>
      </c>
      <c r="C4" s="8">
        <v>18</v>
      </c>
      <c r="D4" s="8">
        <v>12</v>
      </c>
      <c r="E4" s="9">
        <v>25</v>
      </c>
      <c r="F4" s="2">
        <f>SUM(B4:E4)</f>
        <v>80</v>
      </c>
      <c r="H4" s="2" t="s">
        <v>6</v>
      </c>
      <c r="I4" s="32">
        <f t="shared" ref="I4:I6" si="3">B4/$F$7</f>
        <v>8.4745762711864403E-2</v>
      </c>
      <c r="J4" s="32">
        <f t="shared" si="0"/>
        <v>6.1016949152542375E-2</v>
      </c>
      <c r="K4" s="32">
        <f t="shared" si="1"/>
        <v>4.0677966101694912E-2</v>
      </c>
      <c r="L4" s="33">
        <f t="shared" si="2"/>
        <v>8.4745762711864403E-2</v>
      </c>
      <c r="M4" s="37">
        <f t="shared" ref="M4:M6" si="4">SUM(I4:L4)</f>
        <v>0.2711864406779661</v>
      </c>
    </row>
    <row r="5" spans="1:13">
      <c r="A5" s="2" t="s">
        <v>7</v>
      </c>
      <c r="B5" s="7">
        <v>30</v>
      </c>
      <c r="C5" s="8">
        <v>24</v>
      </c>
      <c r="D5" s="8">
        <v>22</v>
      </c>
      <c r="E5" s="9">
        <v>10</v>
      </c>
      <c r="F5" s="2">
        <f>SUM(B5:E5)</f>
        <v>86</v>
      </c>
      <c r="H5" s="2" t="s">
        <v>7</v>
      </c>
      <c r="I5" s="32">
        <f t="shared" si="3"/>
        <v>0.10169491525423729</v>
      </c>
      <c r="J5" s="32">
        <f t="shared" si="0"/>
        <v>8.1355932203389825E-2</v>
      </c>
      <c r="K5" s="32">
        <f t="shared" si="1"/>
        <v>7.4576271186440682E-2</v>
      </c>
      <c r="L5" s="33">
        <f t="shared" si="2"/>
        <v>3.3898305084745763E-2</v>
      </c>
      <c r="M5" s="37">
        <f t="shared" si="4"/>
        <v>0.29152542372881357</v>
      </c>
    </row>
    <row r="6" spans="1:13" ht="15.75" thickBot="1">
      <c r="A6" s="3" t="s">
        <v>8</v>
      </c>
      <c r="B6" s="10">
        <v>15</v>
      </c>
      <c r="C6" s="11">
        <v>12</v>
      </c>
      <c r="D6" s="11">
        <v>10</v>
      </c>
      <c r="E6" s="12">
        <v>16</v>
      </c>
      <c r="F6" s="3">
        <f>SUM(B6:E6)</f>
        <v>53</v>
      </c>
      <c r="H6" s="3" t="s">
        <v>8</v>
      </c>
      <c r="I6" s="34">
        <f t="shared" si="3"/>
        <v>5.0847457627118647E-2</v>
      </c>
      <c r="J6" s="34">
        <f t="shared" si="0"/>
        <v>4.0677966101694912E-2</v>
      </c>
      <c r="K6" s="34">
        <f t="shared" si="1"/>
        <v>3.3898305084745763E-2</v>
      </c>
      <c r="L6" s="35">
        <f t="shared" si="2"/>
        <v>5.4237288135593219E-2</v>
      </c>
      <c r="M6" s="38">
        <f t="shared" si="4"/>
        <v>0.17966101694915254</v>
      </c>
    </row>
    <row r="7" spans="1:13" ht="15.75" thickBot="1">
      <c r="A7" s="22" t="s">
        <v>9</v>
      </c>
      <c r="B7" s="26">
        <f>SUM(B3:B6)</f>
        <v>88</v>
      </c>
      <c r="C7" s="23">
        <f>SUM(C3:C6)</f>
        <v>69</v>
      </c>
      <c r="D7" s="23">
        <f>SUM(D3:D6)</f>
        <v>69</v>
      </c>
      <c r="E7" s="24">
        <f>SUM(E3:E6)</f>
        <v>69</v>
      </c>
      <c r="F7" s="22">
        <f>SUM(B3:E6)</f>
        <v>295</v>
      </c>
      <c r="H7" s="27"/>
      <c r="I7" s="28">
        <f>SUM(I3:I6)</f>
        <v>0.29830508474576273</v>
      </c>
      <c r="J7" s="28">
        <f t="shared" ref="J7:L7" si="5">SUM(J3:J6)</f>
        <v>0.23389830508474577</v>
      </c>
      <c r="K7" s="28">
        <f t="shared" si="5"/>
        <v>0.23389830508474577</v>
      </c>
      <c r="L7" s="22">
        <f t="shared" si="5"/>
        <v>0.23389830508474577</v>
      </c>
      <c r="M7" s="22">
        <f>SUM(I3:L6)</f>
        <v>1.0000000000000002</v>
      </c>
    </row>
    <row r="8" spans="1:13" ht="15.75" thickBot="1">
      <c r="L8" s="20"/>
    </row>
    <row r="9" spans="1:13" ht="15.75" thickBot="1">
      <c r="I9" s="49" t="s">
        <v>11</v>
      </c>
      <c r="J9" s="50"/>
      <c r="K9" s="50"/>
      <c r="L9" s="51"/>
    </row>
    <row r="10" spans="1:13" ht="15.75" thickBot="1">
      <c r="H10" s="16" t="s">
        <v>4</v>
      </c>
      <c r="I10" s="17" t="s">
        <v>0</v>
      </c>
      <c r="J10" s="18" t="s">
        <v>1</v>
      </c>
      <c r="K10" s="18" t="s">
        <v>2</v>
      </c>
      <c r="L10" s="19" t="s">
        <v>3</v>
      </c>
    </row>
    <row r="11" spans="1:13">
      <c r="H11" s="4" t="s">
        <v>5</v>
      </c>
      <c r="I11" s="30">
        <f>$F$7*$M3*I$7</f>
        <v>22.671186440677968</v>
      </c>
      <c r="J11" s="40">
        <f t="shared" ref="J11:L11" si="6">$F$7*$M3*J$7</f>
        <v>17.776271186440677</v>
      </c>
      <c r="K11" s="40">
        <f t="shared" si="6"/>
        <v>17.776271186440677</v>
      </c>
      <c r="L11" s="41">
        <f t="shared" si="6"/>
        <v>17.776271186440677</v>
      </c>
      <c r="M11" s="47"/>
    </row>
    <row r="12" spans="1:13">
      <c r="H12" s="7" t="s">
        <v>6</v>
      </c>
      <c r="I12" s="42">
        <f t="shared" ref="I12:L14" si="7">$F$7*$M4*I$7</f>
        <v>23.864406779661017</v>
      </c>
      <c r="J12" s="39">
        <f t="shared" si="7"/>
        <v>18.711864406779661</v>
      </c>
      <c r="K12" s="39">
        <f t="shared" si="7"/>
        <v>18.711864406779661</v>
      </c>
      <c r="L12" s="43">
        <f t="shared" si="7"/>
        <v>18.711864406779661</v>
      </c>
      <c r="M12" s="47"/>
    </row>
    <row r="13" spans="1:13">
      <c r="H13" s="7" t="s">
        <v>7</v>
      </c>
      <c r="I13" s="42">
        <f t="shared" si="7"/>
        <v>25.654237288135594</v>
      </c>
      <c r="J13" s="39">
        <f t="shared" si="7"/>
        <v>20.115254237288134</v>
      </c>
      <c r="K13" s="39">
        <f t="shared" si="7"/>
        <v>20.115254237288134</v>
      </c>
      <c r="L13" s="43">
        <f t="shared" si="7"/>
        <v>20.115254237288134</v>
      </c>
      <c r="M13" s="47"/>
    </row>
    <row r="14" spans="1:13" ht="15.75" thickBot="1">
      <c r="H14" s="10" t="s">
        <v>8</v>
      </c>
      <c r="I14" s="44">
        <f t="shared" si="7"/>
        <v>15.810169491525425</v>
      </c>
      <c r="J14" s="45">
        <f t="shared" si="7"/>
        <v>12.396610169491526</v>
      </c>
      <c r="K14" s="45">
        <f t="shared" si="7"/>
        <v>12.396610169491526</v>
      </c>
      <c r="L14" s="46">
        <f t="shared" si="7"/>
        <v>12.396610169491526</v>
      </c>
      <c r="M14" s="47"/>
    </row>
    <row r="15" spans="1:13" ht="15.75" thickBot="1">
      <c r="I15" s="47"/>
      <c r="J15" s="47"/>
      <c r="K15" s="47"/>
      <c r="L15" s="47"/>
      <c r="M15" s="8"/>
    </row>
    <row r="16" spans="1:13" ht="15.75" thickBot="1">
      <c r="I16" s="49" t="s">
        <v>12</v>
      </c>
      <c r="J16" s="50"/>
      <c r="K16" s="50"/>
      <c r="L16" s="51"/>
    </row>
    <row r="17" spans="8:12" ht="15.75" thickBot="1">
      <c r="H17" s="16" t="s">
        <v>4</v>
      </c>
      <c r="I17" s="13" t="s">
        <v>0</v>
      </c>
      <c r="J17" s="14" t="s">
        <v>1</v>
      </c>
      <c r="K17" s="14" t="s">
        <v>2</v>
      </c>
      <c r="L17" s="15" t="s">
        <v>3</v>
      </c>
    </row>
    <row r="18" spans="8:12">
      <c r="H18" s="4" t="s">
        <v>5</v>
      </c>
      <c r="I18" s="30">
        <f>(B3-I11)^2/I11</f>
        <v>0.96245438326169863</v>
      </c>
      <c r="J18" s="40">
        <f t="shared" ref="J18:L21" si="8">(C3-J11)^2/J11</f>
        <v>0.43359384090292036</v>
      </c>
      <c r="K18" s="40">
        <f t="shared" si="8"/>
        <v>2.9355007821691301</v>
      </c>
      <c r="L18" s="41">
        <f t="shared" si="8"/>
        <v>2.8158088663072685E-3</v>
      </c>
    </row>
    <row r="19" spans="8:12">
      <c r="H19" s="7" t="s">
        <v>6</v>
      </c>
      <c r="I19" s="42">
        <f t="shared" ref="I19:I21" si="9">(B4-I12)^2/I12</f>
        <v>5.4037461479198738E-2</v>
      </c>
      <c r="J19" s="39">
        <f t="shared" si="8"/>
        <v>2.7081798084008835E-2</v>
      </c>
      <c r="K19" s="39">
        <f t="shared" si="8"/>
        <v>2.4075165806927044</v>
      </c>
      <c r="L19" s="43">
        <f t="shared" si="8"/>
        <v>2.1131325227216902</v>
      </c>
    </row>
    <row r="20" spans="8:12">
      <c r="H20" s="7" t="s">
        <v>7</v>
      </c>
      <c r="I20" s="42">
        <f t="shared" si="9"/>
        <v>0.73616117819901805</v>
      </c>
      <c r="J20" s="39">
        <f t="shared" si="8"/>
        <v>0.75023907045294913</v>
      </c>
      <c r="K20" s="39">
        <f t="shared" si="8"/>
        <v>0.17659565960023563</v>
      </c>
      <c r="L20" s="43">
        <f t="shared" si="8"/>
        <v>5.0866057708236925</v>
      </c>
    </row>
    <row r="21" spans="8:12" ht="15.75" thickBot="1">
      <c r="H21" s="10" t="s">
        <v>8</v>
      </c>
      <c r="I21" s="44">
        <f t="shared" si="9"/>
        <v>4.1515975230398121E-2</v>
      </c>
      <c r="J21" s="45">
        <f t="shared" si="8"/>
        <v>1.2688922567817479E-2</v>
      </c>
      <c r="K21" s="45">
        <f t="shared" si="8"/>
        <v>0.46333152579450609</v>
      </c>
      <c r="L21" s="46">
        <f t="shared" si="8"/>
        <v>1.0474168416271556</v>
      </c>
    </row>
    <row r="22" spans="8:12">
      <c r="K22" s="20" t="s">
        <v>13</v>
      </c>
      <c r="L22" s="48">
        <f>SUM(I18:L21)</f>
        <v>17.250688122473427</v>
      </c>
    </row>
    <row r="23" spans="8:12">
      <c r="K23" s="20" t="s">
        <v>16</v>
      </c>
      <c r="L23">
        <f>3*3</f>
        <v>9</v>
      </c>
    </row>
    <row r="24" spans="8:12">
      <c r="K24" s="20" t="s">
        <v>14</v>
      </c>
      <c r="L24">
        <v>16.919</v>
      </c>
    </row>
  </sheetData>
  <mergeCells count="4">
    <mergeCell ref="B1:E1"/>
    <mergeCell ref="I1:L1"/>
    <mergeCell ref="I9:L9"/>
    <mergeCell ref="I16:L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G6" sqref="G6"/>
    </sheetView>
  </sheetViews>
  <sheetFormatPr baseColWidth="10" defaultRowHeight="15"/>
  <cols>
    <col min="1" max="1" width="4.85546875" customWidth="1"/>
    <col min="3" max="3" width="12.85546875" customWidth="1"/>
    <col min="4" max="4" width="14.140625" customWidth="1"/>
    <col min="5" max="5" width="6.28515625" customWidth="1"/>
  </cols>
  <sheetData>
    <row r="1" spans="1:5" ht="15.75" thickBot="1">
      <c r="B1" s="53" t="s">
        <v>10</v>
      </c>
      <c r="C1" s="54"/>
      <c r="D1" s="55"/>
    </row>
    <row r="2" spans="1:5" ht="15.75" thickBot="1">
      <c r="B2" s="26" t="s">
        <v>18</v>
      </c>
      <c r="C2" s="23" t="s">
        <v>19</v>
      </c>
      <c r="D2" s="24" t="s">
        <v>20</v>
      </c>
    </row>
    <row r="3" spans="1:5" ht="15.75" customHeight="1" thickBot="1">
      <c r="A3" s="1" t="s">
        <v>21</v>
      </c>
      <c r="B3" s="4">
        <v>70</v>
      </c>
      <c r="C3" s="5">
        <v>60</v>
      </c>
      <c r="D3" s="6">
        <v>30</v>
      </c>
      <c r="E3" s="1">
        <f>SUM(B3:D3)</f>
        <v>160</v>
      </c>
    </row>
    <row r="4" spans="1:5" ht="15.75" thickBot="1">
      <c r="A4" s="2" t="s">
        <v>22</v>
      </c>
      <c r="B4" s="7">
        <v>50</v>
      </c>
      <c r="C4" s="8">
        <v>80</v>
      </c>
      <c r="D4" s="9">
        <v>55</v>
      </c>
      <c r="E4" s="1">
        <f t="shared" ref="E4:E5" si="0">SUM(B4:D4)</f>
        <v>185</v>
      </c>
    </row>
    <row r="5" spans="1:5" ht="15.75" thickBot="1">
      <c r="A5" s="3" t="s">
        <v>23</v>
      </c>
      <c r="B5" s="10">
        <v>35</v>
      </c>
      <c r="C5" s="11">
        <v>70</v>
      </c>
      <c r="D5" s="12">
        <v>50</v>
      </c>
      <c r="E5" s="1">
        <f t="shared" si="0"/>
        <v>155</v>
      </c>
    </row>
    <row r="6" spans="1:5" ht="15.75" thickBot="1">
      <c r="B6" s="26">
        <f>SUM(B3:B5)</f>
        <v>155</v>
      </c>
      <c r="C6" s="26">
        <f t="shared" ref="C6:D6" si="1">SUM(C3:C5)</f>
        <v>210</v>
      </c>
      <c r="D6" s="26">
        <f t="shared" si="1"/>
        <v>135</v>
      </c>
      <c r="E6" s="16">
        <f>SUM(B3:D5)</f>
        <v>500</v>
      </c>
    </row>
    <row r="7" spans="1:5" ht="15.75" thickBot="1"/>
    <row r="8" spans="1:5" ht="15.75" thickBot="1">
      <c r="B8" s="53" t="s">
        <v>11</v>
      </c>
      <c r="C8" s="54"/>
      <c r="D8" s="55"/>
    </row>
    <row r="9" spans="1:5">
      <c r="A9" s="1" t="s">
        <v>21</v>
      </c>
      <c r="B9" s="4">
        <f>$E3/$E$6*B$6/$E$6*$E$6</f>
        <v>49.6</v>
      </c>
      <c r="C9" s="5">
        <f t="shared" ref="C9:D9" si="2">$E3/$E$6*C$6/$E$6*$E$6</f>
        <v>67.2</v>
      </c>
      <c r="D9" s="6">
        <f t="shared" si="2"/>
        <v>43.2</v>
      </c>
    </row>
    <row r="10" spans="1:5">
      <c r="A10" s="2" t="s">
        <v>22</v>
      </c>
      <c r="B10" s="7">
        <f t="shared" ref="B10:D11" si="3">$E4/$E$6*B$6/$E$6*$E$6</f>
        <v>57.35</v>
      </c>
      <c r="C10" s="8">
        <f t="shared" si="3"/>
        <v>77.7</v>
      </c>
      <c r="D10" s="9">
        <f t="shared" si="3"/>
        <v>49.95</v>
      </c>
    </row>
    <row r="11" spans="1:5" ht="15.75" thickBot="1">
      <c r="A11" s="3" t="s">
        <v>23</v>
      </c>
      <c r="B11" s="10">
        <f t="shared" si="3"/>
        <v>48.05</v>
      </c>
      <c r="C11" s="11">
        <f t="shared" si="3"/>
        <v>65.099999999999994</v>
      </c>
      <c r="D11" s="12">
        <f t="shared" si="3"/>
        <v>41.85</v>
      </c>
    </row>
    <row r="12" spans="1:5" ht="15.75" thickBot="1"/>
    <row r="13" spans="1:5" ht="15.75" thickBot="1">
      <c r="B13" s="53" t="s">
        <v>24</v>
      </c>
      <c r="C13" s="54"/>
      <c r="D13" s="55"/>
    </row>
    <row r="14" spans="1:5">
      <c r="B14" s="4">
        <f>(B3-B9)^2/B9</f>
        <v>8.3903225806451598</v>
      </c>
      <c r="C14" s="5">
        <f t="shared" ref="C14:D14" si="4">(C3-C9)^2/C9</f>
        <v>0.77142857142857202</v>
      </c>
      <c r="D14" s="6">
        <f t="shared" si="4"/>
        <v>4.033333333333335</v>
      </c>
    </row>
    <row r="15" spans="1:5">
      <c r="B15" s="7">
        <f t="shared" ref="B15:D16" si="5">(B4-B10)^2/B10</f>
        <v>0.94197907585004392</v>
      </c>
      <c r="C15" s="8">
        <f t="shared" si="5"/>
        <v>6.8082368082367908E-2</v>
      </c>
      <c r="D15" s="9">
        <f t="shared" si="5"/>
        <v>0.51056056056055998</v>
      </c>
    </row>
    <row r="16" spans="1:5" ht="15.75" thickBot="1">
      <c r="B16" s="10">
        <f t="shared" si="5"/>
        <v>3.5442767950052017</v>
      </c>
      <c r="C16" s="11">
        <f t="shared" si="5"/>
        <v>0.36881720430107612</v>
      </c>
      <c r="D16" s="12">
        <f t="shared" si="5"/>
        <v>1.587156511350059</v>
      </c>
    </row>
    <row r="17" spans="3:4">
      <c r="C17" s="20" t="s">
        <v>17</v>
      </c>
      <c r="D17">
        <f>SUM(B14:D16)</f>
        <v>20.215957000556379</v>
      </c>
    </row>
    <row r="18" spans="3:4">
      <c r="C18" s="20" t="s">
        <v>15</v>
      </c>
      <c r="D18">
        <v>4</v>
      </c>
    </row>
    <row r="19" spans="3:4">
      <c r="C19" s="20" t="s">
        <v>14</v>
      </c>
      <c r="D19">
        <v>9.4877300000000009</v>
      </c>
    </row>
  </sheetData>
  <mergeCells count="3">
    <mergeCell ref="B1:D1"/>
    <mergeCell ref="B8:D8"/>
    <mergeCell ref="B13:D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D18" sqref="D18"/>
    </sheetView>
  </sheetViews>
  <sheetFormatPr baseColWidth="10" defaultRowHeight="15"/>
  <cols>
    <col min="9" max="9" width="5.28515625" customWidth="1"/>
    <col min="10" max="10" width="4.5703125" customWidth="1"/>
    <col min="11" max="11" width="5.140625" customWidth="1"/>
  </cols>
  <sheetData>
    <row r="1" spans="1:11" ht="15.75" thickBot="1">
      <c r="B1" s="53" t="s">
        <v>30</v>
      </c>
      <c r="C1" s="54"/>
      <c r="D1" s="55"/>
      <c r="H1" s="8"/>
      <c r="I1" s="56"/>
      <c r="J1" s="56"/>
      <c r="K1" s="56"/>
    </row>
    <row r="2" spans="1:11" ht="15.75" thickBot="1">
      <c r="A2" t="s">
        <v>28</v>
      </c>
      <c r="B2" t="s">
        <v>0</v>
      </c>
      <c r="C2" t="s">
        <v>1</v>
      </c>
      <c r="D2" t="s">
        <v>2</v>
      </c>
      <c r="H2" s="8"/>
      <c r="I2" s="8"/>
      <c r="J2" s="8"/>
      <c r="K2" s="8"/>
    </row>
    <row r="3" spans="1:11">
      <c r="A3" s="1" t="s">
        <v>25</v>
      </c>
      <c r="B3">
        <v>30</v>
      </c>
      <c r="C3">
        <v>24</v>
      </c>
      <c r="D3">
        <v>30</v>
      </c>
      <c r="E3">
        <f>SUM(B3:D3)</f>
        <v>84</v>
      </c>
      <c r="H3" s="8"/>
      <c r="I3" s="8"/>
      <c r="J3" s="8"/>
      <c r="K3" s="8"/>
    </row>
    <row r="4" spans="1:11">
      <c r="A4" s="2" t="s">
        <v>26</v>
      </c>
      <c r="B4">
        <v>15</v>
      </c>
      <c r="C4">
        <v>20</v>
      </c>
      <c r="D4">
        <v>18</v>
      </c>
      <c r="E4">
        <f>SUM(B4:D4)</f>
        <v>53</v>
      </c>
      <c r="H4" s="8"/>
      <c r="I4" s="8"/>
      <c r="J4" s="8"/>
      <c r="K4" s="8"/>
    </row>
    <row r="5" spans="1:11" ht="15.75" thickBot="1">
      <c r="A5" s="3" t="s">
        <v>27</v>
      </c>
      <c r="B5">
        <v>15</v>
      </c>
      <c r="C5">
        <v>16</v>
      </c>
      <c r="D5">
        <v>12</v>
      </c>
      <c r="E5">
        <f t="shared" ref="E4:E5" si="0">SUM(B5:D5)</f>
        <v>43</v>
      </c>
      <c r="H5" s="8"/>
      <c r="I5" s="8"/>
      <c r="J5" s="8"/>
      <c r="K5" s="8"/>
    </row>
    <row r="6" spans="1:11">
      <c r="B6">
        <f>SUM(B3:B5)</f>
        <v>60</v>
      </c>
      <c r="C6">
        <f>SUM(C3:C5)</f>
        <v>60</v>
      </c>
      <c r="D6">
        <f>SUM(D3:D5)</f>
        <v>60</v>
      </c>
      <c r="E6">
        <f>SUM(B3:D5)</f>
        <v>180</v>
      </c>
    </row>
    <row r="7" spans="1:11" ht="15.75" thickBot="1"/>
    <row r="8" spans="1:11" ht="15.75" thickBot="1">
      <c r="B8" s="53" t="s">
        <v>29</v>
      </c>
      <c r="C8" s="54"/>
      <c r="D8" s="55"/>
    </row>
    <row r="9" spans="1:11">
      <c r="A9" s="1" t="s">
        <v>25</v>
      </c>
      <c r="B9" s="57">
        <f>$E3/$E$6*B$6/$E$6*$E$6</f>
        <v>28</v>
      </c>
      <c r="C9" s="58">
        <f t="shared" ref="C9:D9" si="1">$E3/$E$6*C$6/$E$6*$E$6</f>
        <v>28</v>
      </c>
      <c r="D9" s="59">
        <f t="shared" si="1"/>
        <v>28</v>
      </c>
    </row>
    <row r="10" spans="1:11">
      <c r="A10" s="2" t="s">
        <v>26</v>
      </c>
      <c r="B10" s="7">
        <f t="shared" ref="B10:D10" si="2">$E4/$E$6*B$6/$E$6*$E$6</f>
        <v>17.666666666666668</v>
      </c>
      <c r="C10" s="8">
        <f t="shared" si="2"/>
        <v>17.666666666666668</v>
      </c>
      <c r="D10" s="9">
        <f t="shared" si="2"/>
        <v>17.666666666666668</v>
      </c>
    </row>
    <row r="11" spans="1:11" ht="15.75" thickBot="1">
      <c r="A11" s="3" t="s">
        <v>27</v>
      </c>
      <c r="B11" s="10">
        <f t="shared" ref="B11:D11" si="3">$E5/$E$6*B$6/$E$6*$E$6</f>
        <v>14.333333333333334</v>
      </c>
      <c r="C11" s="11">
        <f t="shared" si="3"/>
        <v>14.333333333333334</v>
      </c>
      <c r="D11" s="12">
        <f t="shared" si="3"/>
        <v>14.333333333333334</v>
      </c>
    </row>
    <row r="13" spans="1:11" ht="15.75" thickBot="1"/>
    <row r="14" spans="1:11" ht="15.75" thickBot="1">
      <c r="B14" s="53" t="s">
        <v>12</v>
      </c>
      <c r="C14" s="54"/>
      <c r="D14" s="55"/>
    </row>
    <row r="15" spans="1:11">
      <c r="A15" s="1" t="s">
        <v>25</v>
      </c>
      <c r="B15" s="4">
        <f>(B3-B9)^2/B9</f>
        <v>0.14285714285714285</v>
      </c>
      <c r="C15" s="5">
        <f>(C3-C9)^2/C9</f>
        <v>0.5714285714285714</v>
      </c>
      <c r="D15" s="6">
        <f>(D3-D9)^2/D9</f>
        <v>0.14285714285714285</v>
      </c>
    </row>
    <row r="16" spans="1:11">
      <c r="A16" s="2" t="s">
        <v>26</v>
      </c>
      <c r="B16" s="7">
        <f>(B4-B10)^2/B10</f>
        <v>0.40251572327044061</v>
      </c>
      <c r="C16" s="8">
        <f>(C4-C10)^2/C10</f>
        <v>0.30817610062893053</v>
      </c>
      <c r="D16" s="9">
        <f>(D4-D10)^2/D10</f>
        <v>6.2893081761005842E-3</v>
      </c>
    </row>
    <row r="17" spans="1:4" ht="15.75" thickBot="1">
      <c r="A17" s="3" t="s">
        <v>27</v>
      </c>
      <c r="B17" s="10">
        <f>(B5-B11)^2/B11</f>
        <v>3.100775193798444E-2</v>
      </c>
      <c r="C17" s="11">
        <f>(C5-C11)^2/C11</f>
        <v>0.19379844961240297</v>
      </c>
      <c r="D17" s="12">
        <f>(D5-D11)^2/D11</f>
        <v>0.37984496124031025</v>
      </c>
    </row>
    <row r="18" spans="1:4">
      <c r="C18" s="20" t="s">
        <v>31</v>
      </c>
      <c r="D18">
        <f>SUM(B15:D17)</f>
        <v>2.1787751520090266</v>
      </c>
    </row>
    <row r="19" spans="1:4">
      <c r="C19" s="20" t="s">
        <v>32</v>
      </c>
      <c r="D19">
        <v>4</v>
      </c>
    </row>
    <row r="20" spans="1:4">
      <c r="C20" s="20" t="s">
        <v>14</v>
      </c>
      <c r="D20">
        <v>9.4877300000000009</v>
      </c>
    </row>
  </sheetData>
  <mergeCells count="4">
    <mergeCell ref="B1:D1"/>
    <mergeCell ref="I1:K1"/>
    <mergeCell ref="B8:D8"/>
    <mergeCell ref="B14:D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B13" sqref="B13"/>
    </sheetView>
  </sheetViews>
  <sheetFormatPr baseColWidth="10" defaultRowHeight="15"/>
  <cols>
    <col min="2" max="2" width="17.140625" customWidth="1"/>
    <col min="3" max="3" width="15.5703125" customWidth="1"/>
    <col min="4" max="4" width="15.42578125" customWidth="1"/>
  </cols>
  <sheetData>
    <row r="1" spans="1:5" ht="28.5" customHeight="1" thickBot="1">
      <c r="A1" s="66"/>
      <c r="B1" s="63" t="s">
        <v>33</v>
      </c>
      <c r="C1" s="62"/>
      <c r="D1" s="64"/>
    </row>
    <row r="2" spans="1:5" ht="15.75" thickBot="1">
      <c r="A2" s="67"/>
      <c r="B2" s="69" t="s">
        <v>34</v>
      </c>
      <c r="C2" s="60" t="s">
        <v>35</v>
      </c>
      <c r="D2" s="60" t="s">
        <v>36</v>
      </c>
      <c r="E2" s="70" t="s">
        <v>9</v>
      </c>
    </row>
    <row r="3" spans="1:5" ht="15.75" thickBot="1">
      <c r="A3" s="68" t="s">
        <v>37</v>
      </c>
      <c r="B3" s="65">
        <v>90</v>
      </c>
      <c r="C3" s="61">
        <v>125</v>
      </c>
      <c r="D3" s="61">
        <v>185</v>
      </c>
      <c r="E3" s="65">
        <v>400</v>
      </c>
    </row>
    <row r="4" spans="1:5" ht="15.75" thickBot="1">
      <c r="A4" s="68" t="s">
        <v>38</v>
      </c>
      <c r="B4" s="65">
        <v>210</v>
      </c>
      <c r="C4" s="61">
        <v>175</v>
      </c>
      <c r="D4" s="61">
        <v>215</v>
      </c>
      <c r="E4" s="65">
        <v>600</v>
      </c>
    </row>
    <row r="5" spans="1:5" ht="15.75" thickBot="1">
      <c r="A5" s="68" t="s">
        <v>9</v>
      </c>
      <c r="B5" s="65">
        <v>300</v>
      </c>
      <c r="C5" s="61">
        <v>300</v>
      </c>
      <c r="D5" s="61">
        <v>400</v>
      </c>
      <c r="E5" s="61">
        <v>1000</v>
      </c>
    </row>
    <row r="7" spans="1:5" ht="15.75" thickBot="1"/>
    <row r="8" spans="1:5" ht="15.75" thickBot="1">
      <c r="B8" s="63" t="s">
        <v>39</v>
      </c>
      <c r="C8" s="62"/>
      <c r="D8" s="64"/>
    </row>
    <row r="9" spans="1:5" ht="15.75" thickBot="1">
      <c r="B9" s="69" t="s">
        <v>34</v>
      </c>
      <c r="C9" s="60" t="s">
        <v>35</v>
      </c>
      <c r="D9" s="60" t="s">
        <v>36</v>
      </c>
    </row>
    <row r="10" spans="1:5" ht="15.75" thickBot="1">
      <c r="A10" s="71" t="s">
        <v>37</v>
      </c>
      <c r="B10" s="4">
        <f>$E3/$E$5*B$5/$E$5*$E$5</f>
        <v>120</v>
      </c>
      <c r="C10" s="4">
        <f t="shared" ref="C10:D10" si="0">$E3/$E$5*C$5/$E$5*$E$5</f>
        <v>120</v>
      </c>
      <c r="D10" s="1">
        <f t="shared" si="0"/>
        <v>160</v>
      </c>
    </row>
    <row r="11" spans="1:5" ht="15.75" thickBot="1">
      <c r="A11" s="71" t="s">
        <v>38</v>
      </c>
      <c r="B11" s="26">
        <f>$E4/$E$5*B$5/$E$5*$E$5</f>
        <v>180</v>
      </c>
      <c r="C11" s="26">
        <f t="shared" ref="C11:D11" si="1">$E4/$E$5*C$5/$E$5*$E$5</f>
        <v>180</v>
      </c>
      <c r="D11" s="16">
        <f t="shared" si="1"/>
        <v>240</v>
      </c>
    </row>
    <row r="13" spans="1:5" ht="15.75" thickBot="1"/>
    <row r="14" spans="1:5" ht="15.75" thickBot="1">
      <c r="B14" s="63" t="s">
        <v>12</v>
      </c>
      <c r="C14" s="62"/>
      <c r="D14" s="64"/>
    </row>
    <row r="15" spans="1:5" ht="15.75" thickBot="1">
      <c r="B15" s="69" t="s">
        <v>34</v>
      </c>
      <c r="C15" s="60" t="s">
        <v>35</v>
      </c>
      <c r="D15" s="60" t="s">
        <v>36</v>
      </c>
    </row>
    <row r="16" spans="1:5" ht="15.75" thickBot="1">
      <c r="A16" s="71" t="s">
        <v>37</v>
      </c>
      <c r="B16" s="4">
        <f>(B3-B10)^2/B10</f>
        <v>7.5</v>
      </c>
      <c r="C16" s="4">
        <f t="shared" ref="C16:D16" si="2">(C3-C10)^2/C10</f>
        <v>0.20833333333333334</v>
      </c>
      <c r="D16" s="1">
        <f t="shared" si="2"/>
        <v>3.90625</v>
      </c>
    </row>
    <row r="17" spans="1:4" ht="15.75" thickBot="1">
      <c r="A17" s="71" t="s">
        <v>38</v>
      </c>
      <c r="B17" s="26">
        <f t="shared" ref="B17:D17" si="3">(B4-B11)^2/B11</f>
        <v>5</v>
      </c>
      <c r="C17" s="26">
        <f t="shared" si="3"/>
        <v>0.1388888888888889</v>
      </c>
      <c r="D17" s="16">
        <f t="shared" si="3"/>
        <v>2.6041666666666665</v>
      </c>
    </row>
    <row r="19" spans="1:4">
      <c r="C19" s="20" t="s">
        <v>40</v>
      </c>
      <c r="D19">
        <f>SUM(B16:D17)</f>
        <v>19.357638888888889</v>
      </c>
    </row>
    <row r="20" spans="1:4">
      <c r="C20" s="20" t="s">
        <v>41</v>
      </c>
      <c r="D20">
        <v>2</v>
      </c>
    </row>
    <row r="21" spans="1:4">
      <c r="C21" s="20" t="s">
        <v>14</v>
      </c>
      <c r="D21">
        <v>5.99146</v>
      </c>
    </row>
  </sheetData>
  <mergeCells count="4">
    <mergeCell ref="B8:D8"/>
    <mergeCell ref="B14:D14"/>
    <mergeCell ref="B1:D1"/>
    <mergeCell ref="A1:A2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Indep1</vt:lpstr>
      <vt:lpstr>Indep2</vt:lpstr>
      <vt:lpstr>Homg1</vt:lpstr>
      <vt:lpstr>Homg2</vt:lpstr>
      <vt:lpstr>Homg3</vt:lpstr>
      <vt:lpstr>Hoja6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ICondor</dc:creator>
  <cp:lastModifiedBy>ICondor</cp:lastModifiedBy>
  <dcterms:created xsi:type="dcterms:W3CDTF">2012-04-27T01:54:41Z</dcterms:created>
  <dcterms:modified xsi:type="dcterms:W3CDTF">2012-04-27T16:47:11Z</dcterms:modified>
</cp:coreProperties>
</file>